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16275" windowHeight="6210"/>
  </bookViews>
  <sheets>
    <sheet name="summary" sheetId="8" r:id="rId1"/>
    <sheet name="OR DOC facilities" sheetId="5" r:id="rId2"/>
    <sheet name="inmate communication" sheetId="4" r:id="rId3"/>
  </sheets>
  <calcPr calcId="145621"/>
</workbook>
</file>

<file path=xl/calcChain.xml><?xml version="1.0" encoding="utf-8"?>
<calcChain xmlns="http://schemas.openxmlformats.org/spreadsheetml/2006/main">
  <c r="B49" i="4" l="1"/>
  <c r="B44" i="4"/>
  <c r="D21" i="8" l="1"/>
  <c r="E21" i="8"/>
  <c r="C21" i="8"/>
  <c r="F21" i="8"/>
  <c r="F42" i="8"/>
  <c r="G42" i="8"/>
  <c r="H42" i="8"/>
  <c r="I42" i="8"/>
  <c r="E42" i="8"/>
  <c r="F10" i="8"/>
  <c r="F6" i="8"/>
  <c r="F7" i="8"/>
  <c r="F16" i="8"/>
  <c r="F9" i="8"/>
  <c r="F12" i="8"/>
  <c r="F14" i="8"/>
  <c r="F17" i="8"/>
  <c r="F13" i="8"/>
  <c r="F18" i="8"/>
  <c r="F15" i="8"/>
  <c r="F11" i="8"/>
  <c r="F19" i="8"/>
  <c r="F8" i="8"/>
  <c r="G24" i="5"/>
  <c r="C38" i="4"/>
  <c r="B38" i="4"/>
</calcChain>
</file>

<file path=xl/sharedStrings.xml><?xml version="1.0" encoding="utf-8"?>
<sst xmlns="http://schemas.openxmlformats.org/spreadsheetml/2006/main" count="274" uniqueCount="131">
  <si>
    <t>CCCF</t>
  </si>
  <si>
    <t>CRCI</t>
  </si>
  <si>
    <t>DRCI</t>
  </si>
  <si>
    <t>EOCI</t>
  </si>
  <si>
    <t>MCCF</t>
  </si>
  <si>
    <t>OSCI</t>
  </si>
  <si>
    <t>OSP</t>
  </si>
  <si>
    <t>PRCI</t>
  </si>
  <si>
    <t>SCCI</t>
  </si>
  <si>
    <t>SCI</t>
  </si>
  <si>
    <t>SFFC</t>
  </si>
  <si>
    <t>SRCI</t>
  </si>
  <si>
    <t>TRCI</t>
  </si>
  <si>
    <t>WCCF</t>
  </si>
  <si>
    <t>Totals</t>
  </si>
  <si>
    <t>photos</t>
  </si>
  <si>
    <t>total</t>
  </si>
  <si>
    <t>misconduct</t>
  </si>
  <si>
    <t>statwide physical visits</t>
  </si>
  <si>
    <t>quarter of year</t>
  </si>
  <si>
    <t>year</t>
  </si>
  <si>
    <t>prior average</t>
  </si>
  <si>
    <t>current average</t>
  </si>
  <si>
    <t>change</t>
  </si>
  <si>
    <t>segregation bed occupancy</t>
  </si>
  <si>
    <t>misconduct hearings</t>
  </si>
  <si>
    <t>inmate behavior indicators (per year)</t>
  </si>
  <si>
    <t>CCCM</t>
  </si>
  <si>
    <t>CCIC</t>
  </si>
  <si>
    <t>DRCM</t>
  </si>
  <si>
    <t>PRCF</t>
  </si>
  <si>
    <t>MP3 music downloads</t>
  </si>
  <si>
    <t>monthly average</t>
  </si>
  <si>
    <t xml:space="preserve">Wilsonville </t>
  </si>
  <si>
    <t xml:space="preserve">Columbia River Correctional Institution  </t>
  </si>
  <si>
    <t xml:space="preserve">Portland </t>
  </si>
  <si>
    <t xml:space="preserve">Deer Ridge Correctional Institution  </t>
  </si>
  <si>
    <t xml:space="preserve">Madras </t>
  </si>
  <si>
    <t xml:space="preserve">Eastern Oregon Correctional Institution  </t>
  </si>
  <si>
    <t xml:space="preserve">Pendleton </t>
  </si>
  <si>
    <t xml:space="preserve">Mill Creek Correctional Facility  </t>
  </si>
  <si>
    <t xml:space="preserve">Salem </t>
  </si>
  <si>
    <t xml:space="preserve">Oregon State Correctional Institution  </t>
  </si>
  <si>
    <t xml:space="preserve">Oregon State Penitentiary  </t>
  </si>
  <si>
    <t xml:space="preserve">Powder River Correctional Facility  </t>
  </si>
  <si>
    <t xml:space="preserve">Baker City </t>
  </si>
  <si>
    <t xml:space="preserve">Santiam Correctional Institution </t>
  </si>
  <si>
    <t xml:space="preserve">Shutter Creek Correctional Institution  </t>
  </si>
  <si>
    <t xml:space="preserve">North Bend </t>
  </si>
  <si>
    <t xml:space="preserve">Snake River Correctional Institution  </t>
  </si>
  <si>
    <t xml:space="preserve">Ontario </t>
  </si>
  <si>
    <t xml:space="preserve">South Fork Forest Camp  </t>
  </si>
  <si>
    <t xml:space="preserve">Tillamook </t>
  </si>
  <si>
    <t xml:space="preserve">Umatilla </t>
  </si>
  <si>
    <t xml:space="preserve">Warner Creek Correctional Facility </t>
  </si>
  <si>
    <t xml:space="preserve">Lakeview </t>
  </si>
  <si>
    <t>CCCF - Coffee Creek Correctional Facility</t>
  </si>
  <si>
    <t>CCCF - Coffee Creek Correctional Facility, Medium</t>
  </si>
  <si>
    <t>CCCM - Coffee Creek Correctional Facility, Minimum</t>
  </si>
  <si>
    <t>CCIC - Coffee Creek Intake Center</t>
  </si>
  <si>
    <t>DRCI - Deer Ridge Correctional Institution</t>
  </si>
  <si>
    <t>DRCI - Deer Ridge Correctional Institution, Medium</t>
  </si>
  <si>
    <t>DRCM - Deer Ridge Correctional Institution, Minimum</t>
  </si>
  <si>
    <t>SRCI - Snake River Correctional Institution</t>
  </si>
  <si>
    <t>SRCI - Snake River Correctional Institution, Medium</t>
  </si>
  <si>
    <t>SRCM - Snake River Correctional Institution, Minimum</t>
  </si>
  <si>
    <t>TRCI - Two Rivers Correctional Institution</t>
  </si>
  <si>
    <t>TRCI - Two Rivers Correctional Institution, Medium</t>
  </si>
  <si>
    <t>TRCM - Two Rivers Correctional Institution, Minimum</t>
  </si>
  <si>
    <t>RENT</t>
  </si>
  <si>
    <t>SRCM</t>
  </si>
  <si>
    <t>TRCM</t>
  </si>
  <si>
    <t>Two Rivers Correctional Institution</t>
  </si>
  <si>
    <t>class</t>
  </si>
  <si>
    <t>medium</t>
  </si>
  <si>
    <t>minimum</t>
  </si>
  <si>
    <t>Coffee Creek Correctional Facility</t>
  </si>
  <si>
    <t>Snake River Correctional Institution</t>
  </si>
  <si>
    <t>rented capacity</t>
  </si>
  <si>
    <t>misconduct = misconduct associated with video calls</t>
  </si>
  <si>
    <t>video calls (VIP)</t>
  </si>
  <si>
    <t>messages</t>
  </si>
  <si>
    <t>facility</t>
  </si>
  <si>
    <t>location</t>
  </si>
  <si>
    <t>inmates</t>
  </si>
  <si>
    <t>http://www.oregon.gov/doc/RESRCH/docs/inmate_profile_201308.pdf</t>
  </si>
  <si>
    <t>inmates = count on Aug 1, 2013, from DOC population report (inmate profile)</t>
  </si>
  <si>
    <t>grouped facilities</t>
  </si>
  <si>
    <t>no population data given for DRCI (medium)</t>
  </si>
  <si>
    <t>code1</t>
  </si>
  <si>
    <t>code2</t>
  </si>
  <si>
    <t>combined abbreviations (code1)</t>
  </si>
  <si>
    <t>sub-facility abbreviations (code2)</t>
  </si>
  <si>
    <t>PRCI changed to PRCF</t>
  </si>
  <si>
    <t>rn</t>
  </si>
  <si>
    <t>sex</t>
  </si>
  <si>
    <t>females</t>
  </si>
  <si>
    <t>males</t>
  </si>
  <si>
    <t>photos / inmate</t>
  </si>
  <si>
    <t>messages / inmate</t>
  </si>
  <si>
    <t>video calls / inmate</t>
  </si>
  <si>
    <t>total / inmate</t>
  </si>
  <si>
    <t>source and notes</t>
  </si>
  <si>
    <t>Oregon Department of Corrections, Implementing Enhanced Operating Technologies (Dec. 11, 2013)</t>
  </si>
  <si>
    <t>http://apps.fcc.gov/ecfs/document/view?id=7521065433</t>
  </si>
  <si>
    <t>details on communications services for inmates in OR DOC:</t>
  </si>
  <si>
    <t>http://www.oregon.gov/DOC/GENSVC/Pages/Inmate-Telephone-Provider-Information.aspx</t>
  </si>
  <si>
    <t>Inmates who have purchased MP3 players have been able to send and receive SecureMail™</t>
  </si>
  <si>
    <t xml:space="preserve"> (electronic) messages since November 1, 2012. </t>
  </si>
  <si>
    <t>institution code</t>
  </si>
  <si>
    <t>for institution codes see OR DOC facilities sheet</t>
  </si>
  <si>
    <t>Inmate communication and behavior in Oregon prisons</t>
  </si>
  <si>
    <t>Oregon Department of Corrections facilities, with inmate populations on Aug. 1, 2013</t>
  </si>
  <si>
    <t xml:space="preserve">Oregon prison inmates' communication frequency by communication type and facility </t>
  </si>
  <si>
    <t>based on OR DOC data</t>
  </si>
  <si>
    <t>for sources see inmate activity and OR DOC facilities sheets</t>
  </si>
  <si>
    <t>timeframe not given; probably a month</t>
  </si>
  <si>
    <t>Incarceration costs</t>
  </si>
  <si>
    <t>cost per day per inmate</t>
  </si>
  <si>
    <t>inmates with life or death sentences</t>
  </si>
  <si>
    <t>death sentence</t>
  </si>
  <si>
    <t>life</t>
  </si>
  <si>
    <t>life, no parole</t>
  </si>
  <si>
    <t>median length of stay (years), ex. life/death</t>
  </si>
  <si>
    <t>total cost of median stay</t>
  </si>
  <si>
    <t>Comparison with Federal Correctional Complex at Coleman</t>
  </si>
  <si>
    <t>estimated per month</t>
  </si>
  <si>
    <t>estimated emails per day</t>
  </si>
  <si>
    <t>For related discussion, see</t>
  </si>
  <si>
    <t>http://purplemotes.net/2014/01/26/recidivism-inmate-communications/</t>
  </si>
  <si>
    <t>publicly filed in FCC, WCB Docket 12-375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</si>
</sst>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8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9" fontId="0" fillId="0" borderId="0" xfId="2" applyFont="1"/>
    <xf numFmtId="3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7" fontId="0" fillId="0" borderId="0" xfId="1" applyNumberFormat="1" applyFont="1" applyAlignment="1">
      <alignment horizontal="center"/>
    </xf>
    <xf numFmtId="168" fontId="0" fillId="0" borderId="0" xfId="3" applyNumberFormat="1" applyFont="1"/>
    <xf numFmtId="168" fontId="0" fillId="0" borderId="0" xfId="0" applyNumberFormat="1"/>
    <xf numFmtId="0" fontId="2" fillId="0" borderId="0" xfId="4"/>
    <xf numFmtId="0" fontId="2" fillId="0" borderId="0" xfId="4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5">
    <cellStyle name="Comma" xfId="1" builtinId="3"/>
    <cellStyle name="Currency" xfId="3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rplemotes.net/2014/01/26/recidivism-inmate-communication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regon.gov/DOC/GENSVC/Pages/Inmate-Telephone-Provider-Information.aspx" TargetMode="External"/><Relationship Id="rId1" Type="http://schemas.openxmlformats.org/officeDocument/2006/relationships/hyperlink" Target="http://apps.fcc.gov/ecfs/document/view?id=7521065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A3" sqref="A3:D3"/>
    </sheetView>
  </sheetViews>
  <sheetFormatPr defaultRowHeight="15" x14ac:dyDescent="0.25"/>
  <cols>
    <col min="1" max="1" width="3.28515625" customWidth="1"/>
    <col min="2" max="2" width="38.140625" customWidth="1"/>
    <col min="3" max="3" width="13.42578125" customWidth="1"/>
    <col min="4" max="4" width="15.7109375" customWidth="1"/>
    <col min="5" max="5" width="12.5703125" customWidth="1"/>
    <col min="6" max="6" width="10.5703125" bestFit="1" customWidth="1"/>
    <col min="7" max="7" width="11.5703125" bestFit="1" customWidth="1"/>
    <col min="8" max="8" width="10.5703125" bestFit="1" customWidth="1"/>
    <col min="9" max="9" width="9.28515625" bestFit="1" customWidth="1"/>
    <col min="10" max="10" width="2.85546875" customWidth="1"/>
    <col min="11" max="11" width="63.42578125" customWidth="1"/>
  </cols>
  <sheetData>
    <row r="1" spans="1:11" x14ac:dyDescent="0.25">
      <c r="A1" s="13" t="s">
        <v>113</v>
      </c>
      <c r="B1" s="13"/>
      <c r="C1" s="13"/>
      <c r="D1" s="13"/>
      <c r="E1" s="13"/>
    </row>
    <row r="2" spans="1:11" x14ac:dyDescent="0.25">
      <c r="A2" s="13" t="s">
        <v>128</v>
      </c>
      <c r="B2" s="13"/>
      <c r="C2" s="14"/>
      <c r="D2" s="14"/>
      <c r="E2" s="14"/>
    </row>
    <row r="3" spans="1:11" x14ac:dyDescent="0.25">
      <c r="A3" s="12" t="s">
        <v>129</v>
      </c>
      <c r="B3" s="12"/>
      <c r="C3" s="12"/>
      <c r="D3" s="12"/>
      <c r="E3" s="14"/>
    </row>
    <row r="5" spans="1:11" s="6" customFormat="1" ht="30" x14ac:dyDescent="0.25">
      <c r="A5" s="6" t="s">
        <v>94</v>
      </c>
      <c r="B5" s="6" t="s">
        <v>82</v>
      </c>
      <c r="C5" s="7" t="s">
        <v>98</v>
      </c>
      <c r="D5" s="7" t="s">
        <v>99</v>
      </c>
      <c r="E5" s="7" t="s">
        <v>100</v>
      </c>
      <c r="F5" s="7" t="s">
        <v>101</v>
      </c>
    </row>
    <row r="6" spans="1:11" x14ac:dyDescent="0.25">
      <c r="A6">
        <v>14</v>
      </c>
      <c r="B6" t="s">
        <v>72</v>
      </c>
      <c r="C6" s="5">
        <v>6.078708946772367</v>
      </c>
      <c r="D6" s="5">
        <v>25.378255945639864</v>
      </c>
      <c r="E6" s="5">
        <v>0.88561721404303506</v>
      </c>
      <c r="F6" s="5">
        <f t="shared" ref="F6:F19" si="0">SUM(C6:E6)</f>
        <v>32.342582106455268</v>
      </c>
      <c r="K6" t="s">
        <v>114</v>
      </c>
    </row>
    <row r="7" spans="1:11" x14ac:dyDescent="0.25">
      <c r="A7">
        <v>8</v>
      </c>
      <c r="B7" t="s">
        <v>43</v>
      </c>
      <c r="C7" s="5">
        <v>5.8076559546313797</v>
      </c>
      <c r="D7" s="5">
        <v>24.043478260869566</v>
      </c>
      <c r="E7" s="5">
        <v>7.5614366729678639E-2</v>
      </c>
      <c r="F7" s="5">
        <f t="shared" si="0"/>
        <v>29.926748582230623</v>
      </c>
      <c r="K7" t="s">
        <v>115</v>
      </c>
    </row>
    <row r="8" spans="1:11" x14ac:dyDescent="0.25">
      <c r="A8">
        <v>13</v>
      </c>
      <c r="B8" t="s">
        <v>54</v>
      </c>
      <c r="C8" s="5">
        <v>8.277551020408163</v>
      </c>
      <c r="D8" s="5">
        <v>18.442857142857143</v>
      </c>
      <c r="E8" s="5">
        <v>2.2897959183673469</v>
      </c>
      <c r="F8" s="5">
        <f t="shared" si="0"/>
        <v>29.010204081632651</v>
      </c>
    </row>
    <row r="9" spans="1:11" x14ac:dyDescent="0.25">
      <c r="A9">
        <v>7</v>
      </c>
      <c r="B9" t="s">
        <v>38</v>
      </c>
      <c r="C9" s="5">
        <v>5.3140350877192981</v>
      </c>
      <c r="D9" s="5">
        <v>19.950877192982457</v>
      </c>
      <c r="E9" s="5">
        <v>0.88538011695906438</v>
      </c>
      <c r="F9" s="5">
        <f t="shared" si="0"/>
        <v>26.15029239766082</v>
      </c>
    </row>
    <row r="10" spans="1:11" x14ac:dyDescent="0.25">
      <c r="A10">
        <v>11</v>
      </c>
      <c r="B10" t="s">
        <v>44</v>
      </c>
      <c r="C10" s="5">
        <v>6.6398809523809526</v>
      </c>
      <c r="D10" s="5">
        <v>16.50297619047619</v>
      </c>
      <c r="E10" s="5">
        <v>1.0982142857142858</v>
      </c>
      <c r="F10" s="5">
        <f t="shared" si="0"/>
        <v>24.241071428571427</v>
      </c>
    </row>
    <row r="11" spans="1:11" x14ac:dyDescent="0.25">
      <c r="A11">
        <v>4</v>
      </c>
      <c r="B11" t="s">
        <v>42</v>
      </c>
      <c r="C11" s="5">
        <v>4.2217036172695446</v>
      </c>
      <c r="D11" s="5">
        <v>19.3803967327888</v>
      </c>
      <c r="E11" s="5">
        <v>0</v>
      </c>
      <c r="F11" s="5">
        <f t="shared" si="0"/>
        <v>23.602100350058343</v>
      </c>
    </row>
    <row r="12" spans="1:11" x14ac:dyDescent="0.25">
      <c r="A12">
        <v>12</v>
      </c>
      <c r="B12" t="s">
        <v>49</v>
      </c>
      <c r="C12" s="5">
        <v>5.1111111111111107</v>
      </c>
      <c r="D12" s="5">
        <v>15.555881394591072</v>
      </c>
      <c r="E12" s="5">
        <v>1.7031606386445095</v>
      </c>
      <c r="F12" s="5">
        <f t="shared" si="0"/>
        <v>22.370153144346691</v>
      </c>
    </row>
    <row r="13" spans="1:11" x14ac:dyDescent="0.25">
      <c r="A13">
        <v>5</v>
      </c>
      <c r="B13" t="s">
        <v>76</v>
      </c>
      <c r="C13" s="5">
        <v>4.4115872057936025</v>
      </c>
      <c r="D13" s="5">
        <v>14.849728424864212</v>
      </c>
      <c r="E13" s="5">
        <v>1.244417622208811</v>
      </c>
      <c r="F13" s="5">
        <f t="shared" si="0"/>
        <v>20.505733252866627</v>
      </c>
    </row>
    <row r="14" spans="1:11" x14ac:dyDescent="0.25">
      <c r="A14">
        <v>2</v>
      </c>
      <c r="B14" t="s">
        <v>40</v>
      </c>
      <c r="C14" s="5">
        <v>4.5965517241379308</v>
      </c>
      <c r="D14" s="5">
        <v>15.162068965517241</v>
      </c>
      <c r="E14" s="5">
        <v>0.44482758620689655</v>
      </c>
      <c r="F14" s="5">
        <f t="shared" si="0"/>
        <v>20.203448275862069</v>
      </c>
    </row>
    <row r="15" spans="1:11" x14ac:dyDescent="0.25">
      <c r="A15">
        <v>1</v>
      </c>
      <c r="B15" t="s">
        <v>47</v>
      </c>
      <c r="C15" s="5">
        <v>4.3040540540540544</v>
      </c>
      <c r="D15" s="5">
        <v>12.733108108108109</v>
      </c>
      <c r="E15" s="5">
        <v>1.3209459459459461</v>
      </c>
      <c r="F15" s="5">
        <f t="shared" si="0"/>
        <v>18.358108108108109</v>
      </c>
    </row>
    <row r="16" spans="1:11" x14ac:dyDescent="0.25">
      <c r="A16">
        <v>10</v>
      </c>
      <c r="B16" t="s">
        <v>51</v>
      </c>
      <c r="C16" s="5">
        <v>5.5927835051546388</v>
      </c>
      <c r="D16" s="5">
        <v>12.195876288659793</v>
      </c>
      <c r="E16" s="5">
        <v>0.41237113402061853</v>
      </c>
      <c r="F16" s="5">
        <f t="shared" si="0"/>
        <v>18.201030927835049</v>
      </c>
    </row>
    <row r="17" spans="1:9" x14ac:dyDescent="0.25">
      <c r="A17">
        <v>9</v>
      </c>
      <c r="B17" t="s">
        <v>34</v>
      </c>
      <c r="C17" s="5">
        <v>4.4469565217391303</v>
      </c>
      <c r="D17" s="5">
        <v>12.012173913043478</v>
      </c>
      <c r="E17" s="5">
        <v>0.38956521739130434</v>
      </c>
      <c r="F17" s="5">
        <f t="shared" si="0"/>
        <v>16.848695652173912</v>
      </c>
    </row>
    <row r="18" spans="1:9" x14ac:dyDescent="0.25">
      <c r="A18">
        <v>6</v>
      </c>
      <c r="B18" t="s">
        <v>46</v>
      </c>
      <c r="C18" s="5">
        <v>4.3410041841004183</v>
      </c>
      <c r="D18" s="5">
        <v>9.6276150627615067</v>
      </c>
      <c r="E18" s="5">
        <v>0.52719665271966532</v>
      </c>
      <c r="F18" s="5">
        <f t="shared" si="0"/>
        <v>14.49581589958159</v>
      </c>
    </row>
    <row r="19" spans="1:9" x14ac:dyDescent="0.25">
      <c r="A19">
        <v>3</v>
      </c>
      <c r="B19" t="s">
        <v>36</v>
      </c>
      <c r="C19" s="5">
        <v>3.6863517060367452</v>
      </c>
      <c r="D19" s="5">
        <v>8.4881889763779519</v>
      </c>
      <c r="E19" s="5">
        <v>0.77559055118110232</v>
      </c>
      <c r="F19" s="5">
        <f t="shared" si="0"/>
        <v>12.950131233595799</v>
      </c>
    </row>
    <row r="21" spans="1:9" x14ac:dyDescent="0.25">
      <c r="B21" t="s">
        <v>16</v>
      </c>
      <c r="C21" s="5">
        <f>F42/$E42</f>
        <v>5.2168402302000549</v>
      </c>
      <c r="D21" s="5">
        <f t="shared" ref="D21:E21" si="1">G42/$E42</f>
        <v>17.940326116744313</v>
      </c>
      <c r="E21" s="5">
        <f t="shared" si="1"/>
        <v>0.9375856399013428</v>
      </c>
      <c r="F21" s="5">
        <f>SUM(C21:E21)</f>
        <v>24.094751986845711</v>
      </c>
    </row>
    <row r="26" spans="1:9" x14ac:dyDescent="0.25">
      <c r="A26" t="s">
        <v>94</v>
      </c>
      <c r="B26" t="s">
        <v>82</v>
      </c>
      <c r="C26" t="s">
        <v>89</v>
      </c>
      <c r="D26" t="s">
        <v>83</v>
      </c>
      <c r="E26" t="s">
        <v>84</v>
      </c>
      <c r="F26" t="s">
        <v>15</v>
      </c>
      <c r="G26" t="s">
        <v>81</v>
      </c>
      <c r="H26" t="s">
        <v>80</v>
      </c>
      <c r="I26" t="s">
        <v>17</v>
      </c>
    </row>
    <row r="27" spans="1:9" x14ac:dyDescent="0.25">
      <c r="A27">
        <v>1</v>
      </c>
      <c r="B27" t="s">
        <v>76</v>
      </c>
      <c r="C27" t="s">
        <v>0</v>
      </c>
      <c r="D27" t="s">
        <v>33</v>
      </c>
      <c r="E27" s="1">
        <v>1657</v>
      </c>
      <c r="F27" s="1">
        <v>7310</v>
      </c>
      <c r="G27" s="1">
        <v>24606</v>
      </c>
      <c r="H27" s="1">
        <v>2062</v>
      </c>
      <c r="I27" s="1">
        <v>3</v>
      </c>
    </row>
    <row r="28" spans="1:9" x14ac:dyDescent="0.25">
      <c r="A28">
        <v>2</v>
      </c>
      <c r="B28" t="s">
        <v>34</v>
      </c>
      <c r="C28" t="s">
        <v>1</v>
      </c>
      <c r="D28" t="s">
        <v>35</v>
      </c>
      <c r="E28" s="1">
        <v>575</v>
      </c>
      <c r="F28" s="1">
        <v>2557</v>
      </c>
      <c r="G28" s="1">
        <v>6907</v>
      </c>
      <c r="H28" s="1">
        <v>224</v>
      </c>
      <c r="I28" s="1">
        <v>0</v>
      </c>
    </row>
    <row r="29" spans="1:9" x14ac:dyDescent="0.25">
      <c r="A29">
        <v>3</v>
      </c>
      <c r="B29" t="s">
        <v>36</v>
      </c>
      <c r="C29" t="s">
        <v>2</v>
      </c>
      <c r="D29" t="s">
        <v>37</v>
      </c>
      <c r="E29" s="1">
        <v>762</v>
      </c>
      <c r="F29" s="1">
        <v>2809</v>
      </c>
      <c r="G29" s="1">
        <v>6468</v>
      </c>
      <c r="H29" s="1">
        <v>591</v>
      </c>
      <c r="I29" s="1">
        <v>1</v>
      </c>
    </row>
    <row r="30" spans="1:9" x14ac:dyDescent="0.25">
      <c r="A30">
        <v>4</v>
      </c>
      <c r="B30" t="s">
        <v>38</v>
      </c>
      <c r="C30" t="s">
        <v>3</v>
      </c>
      <c r="D30" t="s">
        <v>39</v>
      </c>
      <c r="E30" s="1">
        <v>1710</v>
      </c>
      <c r="F30" s="1">
        <v>9087</v>
      </c>
      <c r="G30" s="1">
        <v>34116</v>
      </c>
      <c r="H30" s="1">
        <v>1514</v>
      </c>
      <c r="I30" s="1">
        <v>3</v>
      </c>
    </row>
    <row r="31" spans="1:9" x14ac:dyDescent="0.25">
      <c r="A31">
        <v>5</v>
      </c>
      <c r="B31" t="s">
        <v>40</v>
      </c>
      <c r="C31" t="s">
        <v>4</v>
      </c>
      <c r="D31" t="s">
        <v>41</v>
      </c>
      <c r="E31" s="1">
        <v>290</v>
      </c>
      <c r="F31" s="1">
        <v>1333</v>
      </c>
      <c r="G31" s="1">
        <v>4397</v>
      </c>
      <c r="H31" s="1">
        <v>129</v>
      </c>
      <c r="I31" s="1">
        <v>0</v>
      </c>
    </row>
    <row r="32" spans="1:9" x14ac:dyDescent="0.25">
      <c r="A32">
        <v>6</v>
      </c>
      <c r="B32" t="s">
        <v>42</v>
      </c>
      <c r="C32" t="s">
        <v>5</v>
      </c>
      <c r="D32" t="s">
        <v>41</v>
      </c>
      <c r="E32" s="1">
        <v>857</v>
      </c>
      <c r="F32" s="1">
        <v>3618</v>
      </c>
      <c r="G32" s="1">
        <v>16609</v>
      </c>
      <c r="H32" s="1">
        <v>0</v>
      </c>
      <c r="I32" s="1">
        <v>0</v>
      </c>
    </row>
    <row r="33" spans="1:9" x14ac:dyDescent="0.25">
      <c r="A33">
        <v>7</v>
      </c>
      <c r="B33" t="s">
        <v>43</v>
      </c>
      <c r="C33" t="s">
        <v>6</v>
      </c>
      <c r="D33" t="s">
        <v>41</v>
      </c>
      <c r="E33" s="1">
        <v>2116</v>
      </c>
      <c r="F33" s="1">
        <v>12289</v>
      </c>
      <c r="G33" s="1">
        <v>50876</v>
      </c>
      <c r="H33" s="1">
        <v>160</v>
      </c>
      <c r="I33" s="1">
        <v>0</v>
      </c>
    </row>
    <row r="34" spans="1:9" x14ac:dyDescent="0.25">
      <c r="A34">
        <v>8</v>
      </c>
      <c r="B34" t="s">
        <v>44</v>
      </c>
      <c r="C34" t="s">
        <v>30</v>
      </c>
      <c r="D34" t="s">
        <v>45</v>
      </c>
      <c r="E34" s="1">
        <v>336</v>
      </c>
      <c r="F34" s="1">
        <v>2231</v>
      </c>
      <c r="G34" s="1">
        <v>5545</v>
      </c>
      <c r="H34" s="1">
        <v>369</v>
      </c>
      <c r="I34" s="1">
        <v>1</v>
      </c>
    </row>
    <row r="35" spans="1:9" x14ac:dyDescent="0.25">
      <c r="A35">
        <v>9</v>
      </c>
      <c r="B35" t="s">
        <v>47</v>
      </c>
      <c r="C35" t="s">
        <v>8</v>
      </c>
      <c r="D35" t="s">
        <v>48</v>
      </c>
      <c r="E35" s="1">
        <v>296</v>
      </c>
      <c r="F35" s="1">
        <v>1274</v>
      </c>
      <c r="G35" s="1">
        <v>3769</v>
      </c>
      <c r="H35" s="1">
        <v>391</v>
      </c>
      <c r="I35" s="1">
        <v>1</v>
      </c>
    </row>
    <row r="36" spans="1:9" x14ac:dyDescent="0.25">
      <c r="A36">
        <v>10</v>
      </c>
      <c r="B36" t="s">
        <v>46</v>
      </c>
      <c r="C36" t="s">
        <v>9</v>
      </c>
      <c r="D36" t="s">
        <v>41</v>
      </c>
      <c r="E36" s="1">
        <v>478</v>
      </c>
      <c r="F36" s="1">
        <v>2075</v>
      </c>
      <c r="G36" s="1">
        <v>4602</v>
      </c>
      <c r="H36" s="1">
        <v>252</v>
      </c>
      <c r="I36" s="1">
        <v>3</v>
      </c>
    </row>
    <row r="37" spans="1:9" x14ac:dyDescent="0.25">
      <c r="A37">
        <v>11</v>
      </c>
      <c r="B37" t="s">
        <v>51</v>
      </c>
      <c r="C37" t="s">
        <v>10</v>
      </c>
      <c r="D37" t="s">
        <v>52</v>
      </c>
      <c r="E37" s="1">
        <v>194</v>
      </c>
      <c r="F37" s="1">
        <v>1085</v>
      </c>
      <c r="G37" s="1">
        <v>2366</v>
      </c>
      <c r="H37" s="1">
        <v>80</v>
      </c>
      <c r="I37" s="1">
        <v>0</v>
      </c>
    </row>
    <row r="38" spans="1:9" x14ac:dyDescent="0.25">
      <c r="A38">
        <v>12</v>
      </c>
      <c r="B38" t="s">
        <v>49</v>
      </c>
      <c r="C38" t="s">
        <v>11</v>
      </c>
      <c r="D38" t="s">
        <v>50</v>
      </c>
      <c r="E38" s="1">
        <v>3069</v>
      </c>
      <c r="F38" s="1">
        <v>15686</v>
      </c>
      <c r="G38" s="1">
        <v>47741</v>
      </c>
      <c r="H38" s="1">
        <v>5227</v>
      </c>
      <c r="I38" s="1">
        <v>11</v>
      </c>
    </row>
    <row r="39" spans="1:9" x14ac:dyDescent="0.25">
      <c r="A39">
        <v>13</v>
      </c>
      <c r="B39" t="s">
        <v>72</v>
      </c>
      <c r="C39" t="s">
        <v>12</v>
      </c>
      <c r="D39" t="s">
        <v>53</v>
      </c>
      <c r="E39" s="1">
        <v>1766</v>
      </c>
      <c r="F39" s="1">
        <v>10735</v>
      </c>
      <c r="G39" s="1">
        <v>44818</v>
      </c>
      <c r="H39" s="1">
        <v>1564</v>
      </c>
      <c r="I39" s="1">
        <v>3</v>
      </c>
    </row>
    <row r="40" spans="1:9" x14ac:dyDescent="0.25">
      <c r="A40">
        <v>14</v>
      </c>
      <c r="B40" t="s">
        <v>54</v>
      </c>
      <c r="C40" t="s">
        <v>13</v>
      </c>
      <c r="D40" t="s">
        <v>55</v>
      </c>
      <c r="E40" s="1">
        <v>490</v>
      </c>
      <c r="F40" s="1">
        <v>4056</v>
      </c>
      <c r="G40" s="1">
        <v>9037</v>
      </c>
      <c r="H40" s="1">
        <v>1122</v>
      </c>
      <c r="I40" s="1">
        <v>3</v>
      </c>
    </row>
    <row r="41" spans="1:9" x14ac:dyDescent="0.25">
      <c r="E41" s="1"/>
      <c r="F41" s="1"/>
      <c r="G41" s="1"/>
      <c r="H41" s="1"/>
      <c r="I41" s="1"/>
    </row>
    <row r="42" spans="1:9" x14ac:dyDescent="0.25">
      <c r="B42" t="s">
        <v>16</v>
      </c>
      <c r="E42" s="1">
        <f>SUM(E27:E40)</f>
        <v>14596</v>
      </c>
      <c r="F42" s="1">
        <f t="shared" ref="F42:I42" si="2">SUM(F27:F40)</f>
        <v>76145</v>
      </c>
      <c r="G42" s="1">
        <f t="shared" si="2"/>
        <v>261857</v>
      </c>
      <c r="H42" s="1">
        <f t="shared" si="2"/>
        <v>13685</v>
      </c>
      <c r="I42" s="1">
        <f t="shared" si="2"/>
        <v>29</v>
      </c>
    </row>
  </sheetData>
  <sortState ref="B6:F19">
    <sortCondition descending="1" ref="F6:F19"/>
  </sortState>
  <mergeCells count="3">
    <mergeCell ref="A1:E1"/>
    <mergeCell ref="A3:D3"/>
    <mergeCell ref="A2:B2"/>
  </mergeCells>
  <hyperlinks>
    <hyperlink ref="A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D1"/>
    </sheetView>
  </sheetViews>
  <sheetFormatPr defaultRowHeight="15" x14ac:dyDescent="0.25"/>
  <cols>
    <col min="1" max="1" width="43.85546875" customWidth="1"/>
    <col min="2" max="2" width="13.5703125" customWidth="1"/>
    <col min="3" max="3" width="12" customWidth="1"/>
    <col min="4" max="4" width="9.85546875" customWidth="1"/>
    <col min="5" max="5" width="8.140625" customWidth="1"/>
    <col min="6" max="7" width="9.5703125" customWidth="1"/>
    <col min="8" max="8" width="3.5703125" customWidth="1"/>
    <col min="9" max="9" width="82.140625" customWidth="1"/>
    <col min="10" max="10" width="51.28515625" customWidth="1"/>
  </cols>
  <sheetData>
    <row r="1" spans="1:10" x14ac:dyDescent="0.25">
      <c r="A1" s="13" t="s">
        <v>112</v>
      </c>
      <c r="B1" s="13"/>
      <c r="C1" s="13"/>
      <c r="D1" s="13"/>
    </row>
    <row r="3" spans="1:10" x14ac:dyDescent="0.25">
      <c r="A3" t="s">
        <v>82</v>
      </c>
      <c r="B3" t="s">
        <v>83</v>
      </c>
      <c r="C3" t="s">
        <v>73</v>
      </c>
      <c r="D3" t="s">
        <v>95</v>
      </c>
      <c r="E3" t="s">
        <v>89</v>
      </c>
      <c r="F3" t="s">
        <v>90</v>
      </c>
      <c r="G3" t="s">
        <v>84</v>
      </c>
      <c r="I3" t="s">
        <v>102</v>
      </c>
    </row>
    <row r="4" spans="1:10" x14ac:dyDescent="0.25">
      <c r="A4" t="s">
        <v>76</v>
      </c>
      <c r="B4" t="s">
        <v>33</v>
      </c>
      <c r="C4" t="s">
        <v>74</v>
      </c>
      <c r="D4" t="s">
        <v>96</v>
      </c>
      <c r="E4" t="s">
        <v>0</v>
      </c>
      <c r="F4" t="s">
        <v>0</v>
      </c>
      <c r="G4">
        <v>647</v>
      </c>
      <c r="I4" t="s">
        <v>86</v>
      </c>
    </row>
    <row r="5" spans="1:10" x14ac:dyDescent="0.25">
      <c r="A5" t="s">
        <v>76</v>
      </c>
      <c r="B5" t="s">
        <v>33</v>
      </c>
      <c r="C5" t="s">
        <v>75</v>
      </c>
      <c r="D5" t="s">
        <v>96</v>
      </c>
      <c r="E5" t="s">
        <v>0</v>
      </c>
      <c r="F5" t="s">
        <v>27</v>
      </c>
      <c r="G5">
        <v>611</v>
      </c>
      <c r="I5" t="s">
        <v>85</v>
      </c>
    </row>
    <row r="6" spans="1:10" x14ac:dyDescent="0.25">
      <c r="A6" t="s">
        <v>76</v>
      </c>
      <c r="B6" t="s">
        <v>33</v>
      </c>
      <c r="C6" t="s">
        <v>75</v>
      </c>
      <c r="D6" t="s">
        <v>97</v>
      </c>
      <c r="E6" t="s">
        <v>0</v>
      </c>
      <c r="F6" t="s">
        <v>28</v>
      </c>
      <c r="G6">
        <v>399</v>
      </c>
    </row>
    <row r="7" spans="1:10" x14ac:dyDescent="0.25">
      <c r="A7" t="s">
        <v>34</v>
      </c>
      <c r="B7" t="s">
        <v>35</v>
      </c>
      <c r="C7" t="s">
        <v>75</v>
      </c>
      <c r="D7" t="s">
        <v>97</v>
      </c>
      <c r="E7" t="s">
        <v>1</v>
      </c>
      <c r="F7" t="s">
        <v>1</v>
      </c>
      <c r="G7">
        <v>575</v>
      </c>
      <c r="I7" t="s">
        <v>88</v>
      </c>
    </row>
    <row r="8" spans="1:10" x14ac:dyDescent="0.25">
      <c r="A8" t="s">
        <v>36</v>
      </c>
      <c r="B8" t="s">
        <v>37</v>
      </c>
      <c r="C8" t="s">
        <v>75</v>
      </c>
      <c r="D8" t="s">
        <v>97</v>
      </c>
      <c r="E8" t="s">
        <v>2</v>
      </c>
      <c r="F8" t="s">
        <v>29</v>
      </c>
      <c r="G8">
        <v>762</v>
      </c>
    </row>
    <row r="9" spans="1:10" x14ac:dyDescent="0.25">
      <c r="A9" t="s">
        <v>38</v>
      </c>
      <c r="B9" t="s">
        <v>39</v>
      </c>
      <c r="C9" t="s">
        <v>74</v>
      </c>
      <c r="D9" t="s">
        <v>97</v>
      </c>
      <c r="E9" t="s">
        <v>3</v>
      </c>
      <c r="F9" t="s">
        <v>3</v>
      </c>
      <c r="G9" s="4">
        <v>1710</v>
      </c>
      <c r="I9" t="s">
        <v>87</v>
      </c>
    </row>
    <row r="10" spans="1:10" x14ac:dyDescent="0.25">
      <c r="A10" t="s">
        <v>40</v>
      </c>
      <c r="B10" t="s">
        <v>41</v>
      </c>
      <c r="C10" t="s">
        <v>75</v>
      </c>
      <c r="D10" t="s">
        <v>97</v>
      </c>
      <c r="E10" t="s">
        <v>4</v>
      </c>
      <c r="F10" t="s">
        <v>4</v>
      </c>
      <c r="G10">
        <v>290</v>
      </c>
      <c r="I10" t="s">
        <v>91</v>
      </c>
      <c r="J10" t="s">
        <v>92</v>
      </c>
    </row>
    <row r="11" spans="1:10" x14ac:dyDescent="0.25">
      <c r="A11" t="s">
        <v>42</v>
      </c>
      <c r="B11" t="s">
        <v>41</v>
      </c>
      <c r="C11" t="s">
        <v>74</v>
      </c>
      <c r="D11" t="s">
        <v>97</v>
      </c>
      <c r="E11" t="s">
        <v>5</v>
      </c>
      <c r="F11" t="s">
        <v>5</v>
      </c>
      <c r="G11">
        <v>857</v>
      </c>
      <c r="I11" t="s">
        <v>56</v>
      </c>
      <c r="J11" t="s">
        <v>57</v>
      </c>
    </row>
    <row r="12" spans="1:10" x14ac:dyDescent="0.25">
      <c r="A12" t="s">
        <v>43</v>
      </c>
      <c r="B12" t="s">
        <v>41</v>
      </c>
      <c r="C12" t="s">
        <v>74</v>
      </c>
      <c r="D12" t="s">
        <v>97</v>
      </c>
      <c r="E12" t="s">
        <v>6</v>
      </c>
      <c r="F12" t="s">
        <v>6</v>
      </c>
      <c r="G12" s="4">
        <v>2116</v>
      </c>
      <c r="J12" t="s">
        <v>58</v>
      </c>
    </row>
    <row r="13" spans="1:10" x14ac:dyDescent="0.25">
      <c r="A13" t="s">
        <v>44</v>
      </c>
      <c r="B13" t="s">
        <v>45</v>
      </c>
      <c r="C13" t="s">
        <v>75</v>
      </c>
      <c r="D13" t="s">
        <v>97</v>
      </c>
      <c r="E13" t="s">
        <v>30</v>
      </c>
      <c r="F13" t="s">
        <v>30</v>
      </c>
      <c r="G13">
        <v>336</v>
      </c>
      <c r="J13" t="s">
        <v>59</v>
      </c>
    </row>
    <row r="14" spans="1:10" x14ac:dyDescent="0.25">
      <c r="A14" t="s">
        <v>78</v>
      </c>
      <c r="C14" t="s">
        <v>75</v>
      </c>
      <c r="D14" t="s">
        <v>97</v>
      </c>
      <c r="E14" t="s">
        <v>69</v>
      </c>
      <c r="F14" t="s">
        <v>69</v>
      </c>
      <c r="G14">
        <v>6</v>
      </c>
      <c r="I14" t="s">
        <v>60</v>
      </c>
      <c r="J14" t="s">
        <v>61</v>
      </c>
    </row>
    <row r="15" spans="1:10" x14ac:dyDescent="0.25">
      <c r="A15" t="s">
        <v>46</v>
      </c>
      <c r="B15" t="s">
        <v>41</v>
      </c>
      <c r="C15" t="s">
        <v>75</v>
      </c>
      <c r="D15" t="s">
        <v>97</v>
      </c>
      <c r="E15" t="s">
        <v>9</v>
      </c>
      <c r="F15" t="s">
        <v>9</v>
      </c>
      <c r="G15">
        <v>478</v>
      </c>
      <c r="J15" t="s">
        <v>62</v>
      </c>
    </row>
    <row r="16" spans="1:10" x14ac:dyDescent="0.25">
      <c r="A16" t="s">
        <v>47</v>
      </c>
      <c r="B16" t="s">
        <v>48</v>
      </c>
      <c r="C16" t="s">
        <v>75</v>
      </c>
      <c r="D16" t="s">
        <v>97</v>
      </c>
      <c r="E16" t="s">
        <v>8</v>
      </c>
      <c r="F16" t="s">
        <v>8</v>
      </c>
      <c r="G16">
        <v>296</v>
      </c>
      <c r="I16" t="s">
        <v>63</v>
      </c>
      <c r="J16" t="s">
        <v>64</v>
      </c>
    </row>
    <row r="17" spans="1:10" x14ac:dyDescent="0.25">
      <c r="A17" t="s">
        <v>77</v>
      </c>
      <c r="B17" t="s">
        <v>50</v>
      </c>
      <c r="C17" t="s">
        <v>75</v>
      </c>
      <c r="D17" t="s">
        <v>97</v>
      </c>
      <c r="E17" t="s">
        <v>11</v>
      </c>
      <c r="F17" t="s">
        <v>70</v>
      </c>
      <c r="G17">
        <v>194</v>
      </c>
      <c r="J17" t="s">
        <v>65</v>
      </c>
    </row>
    <row r="18" spans="1:10" x14ac:dyDescent="0.25">
      <c r="A18" t="s">
        <v>49</v>
      </c>
      <c r="B18" t="s">
        <v>50</v>
      </c>
      <c r="C18" t="s">
        <v>74</v>
      </c>
      <c r="D18" t="s">
        <v>97</v>
      </c>
      <c r="E18" t="s">
        <v>11</v>
      </c>
      <c r="F18" t="s">
        <v>11</v>
      </c>
      <c r="G18" s="4">
        <v>2875</v>
      </c>
      <c r="I18" t="s">
        <v>66</v>
      </c>
      <c r="J18" t="s">
        <v>67</v>
      </c>
    </row>
    <row r="19" spans="1:10" x14ac:dyDescent="0.25">
      <c r="A19" t="s">
        <v>51</v>
      </c>
      <c r="B19" t="s">
        <v>52</v>
      </c>
      <c r="C19" t="s">
        <v>75</v>
      </c>
      <c r="D19" t="s">
        <v>97</v>
      </c>
      <c r="E19" t="s">
        <v>10</v>
      </c>
      <c r="F19" t="s">
        <v>10</v>
      </c>
      <c r="G19">
        <v>194</v>
      </c>
      <c r="J19" t="s">
        <v>68</v>
      </c>
    </row>
    <row r="20" spans="1:10" x14ac:dyDescent="0.25">
      <c r="A20" t="s">
        <v>72</v>
      </c>
      <c r="B20" t="s">
        <v>53</v>
      </c>
      <c r="C20" t="s">
        <v>74</v>
      </c>
      <c r="D20" t="s">
        <v>97</v>
      </c>
      <c r="E20" t="s">
        <v>12</v>
      </c>
      <c r="F20" t="s">
        <v>12</v>
      </c>
      <c r="G20" s="4">
        <v>1639</v>
      </c>
    </row>
    <row r="21" spans="1:10" x14ac:dyDescent="0.25">
      <c r="A21" t="s">
        <v>72</v>
      </c>
      <c r="B21" t="s">
        <v>53</v>
      </c>
      <c r="C21" t="s">
        <v>75</v>
      </c>
      <c r="D21" t="s">
        <v>97</v>
      </c>
      <c r="E21" t="s">
        <v>12</v>
      </c>
      <c r="F21" t="s">
        <v>71</v>
      </c>
      <c r="G21">
        <v>127</v>
      </c>
    </row>
    <row r="22" spans="1:10" x14ac:dyDescent="0.25">
      <c r="A22" t="s">
        <v>54</v>
      </c>
      <c r="B22" t="s">
        <v>55</v>
      </c>
      <c r="C22" t="s">
        <v>75</v>
      </c>
      <c r="D22" t="s">
        <v>97</v>
      </c>
      <c r="E22" t="s">
        <v>13</v>
      </c>
      <c r="F22" t="s">
        <v>13</v>
      </c>
      <c r="G22">
        <v>490</v>
      </c>
    </row>
    <row r="24" spans="1:10" x14ac:dyDescent="0.25">
      <c r="A24" t="s">
        <v>16</v>
      </c>
      <c r="G24">
        <f>SUM(G4:G22)</f>
        <v>14602</v>
      </c>
    </row>
    <row r="28" spans="1:10" x14ac:dyDescent="0.25">
      <c r="A28" t="s">
        <v>119</v>
      </c>
    </row>
    <row r="29" spans="1:10" x14ac:dyDescent="0.25">
      <c r="A29" t="s">
        <v>120</v>
      </c>
      <c r="B29">
        <v>36</v>
      </c>
    </row>
    <row r="30" spans="1:10" x14ac:dyDescent="0.25">
      <c r="A30" t="s">
        <v>121</v>
      </c>
      <c r="B30">
        <v>629</v>
      </c>
    </row>
    <row r="31" spans="1:10" x14ac:dyDescent="0.25">
      <c r="A31" t="s">
        <v>122</v>
      </c>
      <c r="B31">
        <v>183</v>
      </c>
    </row>
  </sheetData>
  <sortState ref="A4:G22">
    <sortCondition ref="A4:A22"/>
  </sortState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D1"/>
    </sheetView>
  </sheetViews>
  <sheetFormatPr defaultRowHeight="15" x14ac:dyDescent="0.25"/>
  <cols>
    <col min="1" max="1" width="23" customWidth="1"/>
    <col min="2" max="3" width="11.85546875" customWidth="1"/>
    <col min="4" max="4" width="10.5703125" bestFit="1" customWidth="1"/>
    <col min="5" max="5" width="11.85546875" customWidth="1"/>
    <col min="6" max="6" width="1.85546875" customWidth="1"/>
    <col min="7" max="7" width="90.140625" customWidth="1"/>
  </cols>
  <sheetData>
    <row r="1" spans="1:7" x14ac:dyDescent="0.25">
      <c r="A1" s="13" t="s">
        <v>111</v>
      </c>
      <c r="B1" s="13"/>
      <c r="C1" s="13"/>
      <c r="D1" s="13"/>
    </row>
    <row r="4" spans="1:7" s="6" customFormat="1" ht="30" x14ac:dyDescent="0.25">
      <c r="A4" s="6" t="s">
        <v>109</v>
      </c>
      <c r="B4" s="7" t="s">
        <v>15</v>
      </c>
      <c r="C4" s="7" t="s">
        <v>81</v>
      </c>
      <c r="D4" s="7" t="s">
        <v>80</v>
      </c>
      <c r="E4" s="7" t="s">
        <v>17</v>
      </c>
    </row>
    <row r="5" spans="1:7" x14ac:dyDescent="0.25">
      <c r="A5" t="s">
        <v>0</v>
      </c>
      <c r="B5" s="8">
        <v>7310</v>
      </c>
      <c r="C5" s="8">
        <v>24606</v>
      </c>
      <c r="D5" s="8">
        <v>2062</v>
      </c>
      <c r="E5" s="8">
        <v>3</v>
      </c>
      <c r="G5" t="s">
        <v>103</v>
      </c>
    </row>
    <row r="6" spans="1:7" x14ac:dyDescent="0.25">
      <c r="A6" t="s">
        <v>1</v>
      </c>
      <c r="B6" s="8">
        <v>2557</v>
      </c>
      <c r="C6" s="8">
        <v>6907</v>
      </c>
      <c r="D6" s="8">
        <v>224</v>
      </c>
      <c r="E6" s="8">
        <v>0</v>
      </c>
      <c r="G6" t="s">
        <v>130</v>
      </c>
    </row>
    <row r="7" spans="1:7" x14ac:dyDescent="0.25">
      <c r="A7" t="s">
        <v>2</v>
      </c>
      <c r="B7" s="8">
        <v>2809</v>
      </c>
      <c r="C7" s="8">
        <v>6468</v>
      </c>
      <c r="D7" s="8">
        <v>591</v>
      </c>
      <c r="E7" s="8">
        <v>1</v>
      </c>
      <c r="G7" s="11" t="s">
        <v>104</v>
      </c>
    </row>
    <row r="8" spans="1:7" x14ac:dyDescent="0.25">
      <c r="A8" t="s">
        <v>3</v>
      </c>
      <c r="B8" s="8">
        <v>9087</v>
      </c>
      <c r="C8" s="8">
        <v>34116</v>
      </c>
      <c r="D8" s="8">
        <v>1514</v>
      </c>
      <c r="E8" s="8">
        <v>3</v>
      </c>
      <c r="G8" t="s">
        <v>116</v>
      </c>
    </row>
    <row r="9" spans="1:7" x14ac:dyDescent="0.25">
      <c r="A9" t="s">
        <v>4</v>
      </c>
      <c r="B9" s="8">
        <v>1333</v>
      </c>
      <c r="C9" s="8">
        <v>4397</v>
      </c>
      <c r="D9" s="8">
        <v>129</v>
      </c>
      <c r="E9" s="8">
        <v>0</v>
      </c>
    </row>
    <row r="10" spans="1:7" x14ac:dyDescent="0.25">
      <c r="A10" t="s">
        <v>5</v>
      </c>
      <c r="B10" s="8">
        <v>3618</v>
      </c>
      <c r="C10" s="8">
        <v>16609</v>
      </c>
      <c r="D10" s="8">
        <v>0</v>
      </c>
      <c r="E10" s="8">
        <v>0</v>
      </c>
      <c r="G10" t="s">
        <v>105</v>
      </c>
    </row>
    <row r="11" spans="1:7" x14ac:dyDescent="0.25">
      <c r="A11" t="s">
        <v>6</v>
      </c>
      <c r="B11" s="8">
        <v>12289</v>
      </c>
      <c r="C11" s="8">
        <v>50876</v>
      </c>
      <c r="D11" s="8">
        <v>160</v>
      </c>
      <c r="E11" s="8">
        <v>0</v>
      </c>
      <c r="G11" s="11" t="s">
        <v>106</v>
      </c>
    </row>
    <row r="12" spans="1:7" x14ac:dyDescent="0.25">
      <c r="A12" t="s">
        <v>7</v>
      </c>
      <c r="B12" s="8">
        <v>2231</v>
      </c>
      <c r="C12" s="8">
        <v>5545</v>
      </c>
      <c r="D12" s="8">
        <v>369</v>
      </c>
      <c r="E12" s="8">
        <v>1</v>
      </c>
      <c r="G12" t="s">
        <v>110</v>
      </c>
    </row>
    <row r="13" spans="1:7" x14ac:dyDescent="0.25">
      <c r="A13" t="s">
        <v>8</v>
      </c>
      <c r="B13" s="8">
        <v>1274</v>
      </c>
      <c r="C13" s="8">
        <v>3769</v>
      </c>
      <c r="D13" s="8">
        <v>391</v>
      </c>
      <c r="E13" s="8">
        <v>1</v>
      </c>
      <c r="G13" t="s">
        <v>79</v>
      </c>
    </row>
    <row r="14" spans="1:7" x14ac:dyDescent="0.25">
      <c r="A14" t="s">
        <v>9</v>
      </c>
      <c r="B14" s="8">
        <v>2075</v>
      </c>
      <c r="C14" s="8">
        <v>4602</v>
      </c>
      <c r="D14" s="8">
        <v>252</v>
      </c>
      <c r="E14" s="8">
        <v>3</v>
      </c>
      <c r="G14" t="s">
        <v>93</v>
      </c>
    </row>
    <row r="15" spans="1:7" x14ac:dyDescent="0.25">
      <c r="A15" t="s">
        <v>10</v>
      </c>
      <c r="B15" s="8">
        <v>1085</v>
      </c>
      <c r="C15" s="8">
        <v>2366</v>
      </c>
      <c r="D15" s="8">
        <v>80</v>
      </c>
      <c r="E15" s="8">
        <v>0</v>
      </c>
    </row>
    <row r="16" spans="1:7" x14ac:dyDescent="0.25">
      <c r="A16" t="s">
        <v>11</v>
      </c>
      <c r="B16" s="8">
        <v>15686</v>
      </c>
      <c r="C16" s="8">
        <v>47741</v>
      </c>
      <c r="D16" s="8">
        <v>5227</v>
      </c>
      <c r="E16" s="8">
        <v>11</v>
      </c>
      <c r="G16" t="s">
        <v>107</v>
      </c>
    </row>
    <row r="17" spans="1:7" x14ac:dyDescent="0.25">
      <c r="A17" t="s">
        <v>12</v>
      </c>
      <c r="B17" s="8">
        <v>10735</v>
      </c>
      <c r="C17" s="8">
        <v>44818</v>
      </c>
      <c r="D17" s="8">
        <v>1564</v>
      </c>
      <c r="E17" s="8">
        <v>3</v>
      </c>
      <c r="G17" t="s">
        <v>108</v>
      </c>
    </row>
    <row r="18" spans="1:7" x14ac:dyDescent="0.25">
      <c r="A18" t="s">
        <v>13</v>
      </c>
      <c r="B18" s="8">
        <v>4056</v>
      </c>
      <c r="C18" s="8">
        <v>9037</v>
      </c>
      <c r="D18" s="8">
        <v>1122</v>
      </c>
      <c r="E18" s="8">
        <v>3</v>
      </c>
    </row>
    <row r="19" spans="1:7" x14ac:dyDescent="0.25">
      <c r="B19" s="1"/>
      <c r="C19" s="1"/>
      <c r="D19" s="1"/>
      <c r="E19" s="1"/>
    </row>
    <row r="20" spans="1:7" x14ac:dyDescent="0.25">
      <c r="A20" t="s">
        <v>14</v>
      </c>
      <c r="B20" s="8">
        <v>76145</v>
      </c>
      <c r="C20" s="8">
        <v>261857</v>
      </c>
      <c r="D20" s="8">
        <v>13685</v>
      </c>
      <c r="E20" s="8">
        <v>29</v>
      </c>
    </row>
    <row r="21" spans="1:7" x14ac:dyDescent="0.25">
      <c r="B21" s="1"/>
      <c r="C21" s="1"/>
      <c r="D21" s="1"/>
      <c r="E21" s="1"/>
    </row>
    <row r="22" spans="1:7" x14ac:dyDescent="0.25">
      <c r="A22" t="s">
        <v>31</v>
      </c>
      <c r="B22" s="1"/>
      <c r="C22" s="1"/>
      <c r="D22" s="1"/>
      <c r="E22" s="1"/>
    </row>
    <row r="23" spans="1:7" x14ac:dyDescent="0.25">
      <c r="A23" t="s">
        <v>32</v>
      </c>
      <c r="B23" s="1">
        <v>33000</v>
      </c>
      <c r="C23" s="1"/>
      <c r="D23" s="1"/>
      <c r="E23" s="1"/>
    </row>
    <row r="26" spans="1:7" x14ac:dyDescent="0.25">
      <c r="A26" t="s">
        <v>18</v>
      </c>
    </row>
    <row r="27" spans="1:7" x14ac:dyDescent="0.25">
      <c r="B27" t="s">
        <v>20</v>
      </c>
    </row>
    <row r="28" spans="1:7" x14ac:dyDescent="0.25">
      <c r="A28" t="s">
        <v>19</v>
      </c>
      <c r="B28">
        <v>2012</v>
      </c>
      <c r="C28">
        <v>2013</v>
      </c>
    </row>
    <row r="29" spans="1:7" x14ac:dyDescent="0.25">
      <c r="A29" s="2">
        <v>1</v>
      </c>
      <c r="B29" s="1">
        <v>57761</v>
      </c>
      <c r="C29" s="1">
        <v>55289</v>
      </c>
    </row>
    <row r="30" spans="1:7" x14ac:dyDescent="0.25">
      <c r="A30" s="2">
        <v>2</v>
      </c>
      <c r="B30" s="1">
        <v>65448</v>
      </c>
      <c r="C30" s="1">
        <v>61247</v>
      </c>
    </row>
    <row r="31" spans="1:7" x14ac:dyDescent="0.25">
      <c r="A31" s="2">
        <v>3</v>
      </c>
      <c r="B31" s="1">
        <v>68019</v>
      </c>
      <c r="C31" s="1">
        <v>59476</v>
      </c>
    </row>
    <row r="34" spans="1:3" x14ac:dyDescent="0.25">
      <c r="A34" t="s">
        <v>26</v>
      </c>
    </row>
    <row r="35" spans="1:3" s="6" customFormat="1" ht="45" x14ac:dyDescent="0.25">
      <c r="B35" s="6" t="s">
        <v>25</v>
      </c>
      <c r="C35" s="6" t="s">
        <v>24</v>
      </c>
    </row>
    <row r="36" spans="1:3" x14ac:dyDescent="0.25">
      <c r="A36" t="s">
        <v>21</v>
      </c>
      <c r="B36">
        <v>1791</v>
      </c>
      <c r="C36">
        <v>701</v>
      </c>
    </row>
    <row r="37" spans="1:3" x14ac:dyDescent="0.25">
      <c r="A37" t="s">
        <v>22</v>
      </c>
      <c r="B37">
        <v>1543</v>
      </c>
      <c r="C37">
        <v>611</v>
      </c>
    </row>
    <row r="38" spans="1:3" x14ac:dyDescent="0.25">
      <c r="A38" t="s">
        <v>23</v>
      </c>
      <c r="B38" s="3">
        <f>1-B37/B36</f>
        <v>0.13847012841987716</v>
      </c>
      <c r="C38" s="3">
        <f>1-C37/C36</f>
        <v>0.12838801711840231</v>
      </c>
    </row>
    <row r="41" spans="1:3" x14ac:dyDescent="0.25">
      <c r="A41" t="s">
        <v>117</v>
      </c>
    </row>
    <row r="42" spans="1:3" x14ac:dyDescent="0.25">
      <c r="A42" t="s">
        <v>118</v>
      </c>
      <c r="B42" s="9">
        <v>84.81</v>
      </c>
    </row>
    <row r="43" spans="1:3" x14ac:dyDescent="0.25">
      <c r="A43" t="s">
        <v>123</v>
      </c>
      <c r="B43">
        <v>3.4</v>
      </c>
    </row>
    <row r="44" spans="1:3" x14ac:dyDescent="0.25">
      <c r="A44" t="s">
        <v>124</v>
      </c>
      <c r="B44" s="10">
        <f>B42*B43*365</f>
        <v>105249.20999999999</v>
      </c>
    </row>
    <row r="47" spans="1:3" x14ac:dyDescent="0.25">
      <c r="A47" t="s">
        <v>125</v>
      </c>
    </row>
    <row r="48" spans="1:3" x14ac:dyDescent="0.25">
      <c r="A48" t="s">
        <v>127</v>
      </c>
      <c r="B48">
        <v>0.8</v>
      </c>
    </row>
    <row r="49" spans="1:2" x14ac:dyDescent="0.25">
      <c r="A49" t="s">
        <v>126</v>
      </c>
      <c r="B49">
        <f>B48*30</f>
        <v>24</v>
      </c>
    </row>
  </sheetData>
  <mergeCells count="1">
    <mergeCell ref="A1:D1"/>
  </mergeCells>
  <hyperlinks>
    <hyperlink ref="G7" r:id="rId1"/>
    <hyperlink ref="G11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OR DOC facilities</vt:lpstr>
      <vt:lpstr>inmate communication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2014-01-25T02:00:53Z</dcterms:created>
  <dcterms:modified xsi:type="dcterms:W3CDTF">2014-01-25T04:12:27Z</dcterms:modified>
</cp:coreProperties>
</file>