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095" yWindow="165" windowWidth="27960" windowHeight="7455"/>
  </bookViews>
  <sheets>
    <sheet name="pan sex demographics" sheetId="1" r:id="rId1"/>
  </sheets>
  <calcPr calcId="145621"/>
</workbook>
</file>

<file path=xl/calcChain.xml><?xml version="1.0" encoding="utf-8"?>
<calcChain xmlns="http://schemas.openxmlformats.org/spreadsheetml/2006/main">
  <c r="E28" i="1" l="1"/>
  <c r="F28" i="1"/>
  <c r="G28" i="1"/>
  <c r="I28" i="1" l="1"/>
  <c r="H28" i="1"/>
  <c r="F5" i="1"/>
  <c r="F6" i="1" l="1"/>
  <c r="F7" i="1"/>
  <c r="I34" i="1" s="1"/>
  <c r="F8" i="1"/>
  <c r="F9" i="1"/>
  <c r="F10" i="1"/>
  <c r="F11" i="1"/>
  <c r="F12" i="1"/>
  <c r="F13" i="1"/>
  <c r="F14" i="1"/>
  <c r="F15" i="1"/>
  <c r="F16" i="1"/>
  <c r="F17" i="1"/>
  <c r="F18" i="1"/>
  <c r="F19" i="1"/>
  <c r="F20" i="1"/>
  <c r="F21" i="1"/>
  <c r="F22" i="1"/>
  <c r="F23" i="1"/>
  <c r="F24" i="1"/>
  <c r="F25" i="1"/>
  <c r="F26" i="1"/>
  <c r="I6" i="1"/>
  <c r="I7" i="1"/>
  <c r="I8" i="1"/>
  <c r="I9" i="1"/>
  <c r="I10" i="1"/>
  <c r="I11" i="1"/>
  <c r="I12" i="1"/>
  <c r="I13" i="1"/>
  <c r="I14" i="1"/>
  <c r="I15" i="1"/>
  <c r="I16" i="1"/>
  <c r="I17" i="1"/>
  <c r="I18" i="1"/>
  <c r="I19" i="1"/>
  <c r="I20" i="1"/>
  <c r="I21" i="1"/>
  <c r="I22" i="1"/>
  <c r="I23" i="1"/>
  <c r="I24" i="1"/>
  <c r="I25" i="1"/>
  <c r="I26" i="1"/>
  <c r="I5" i="1"/>
  <c r="I29" i="1" l="1"/>
  <c r="I32" i="1"/>
  <c r="I33" i="1"/>
</calcChain>
</file>

<file path=xl/sharedStrings.xml><?xml version="1.0" encoding="utf-8"?>
<sst xmlns="http://schemas.openxmlformats.org/spreadsheetml/2006/main" count="92" uniqueCount="61">
  <si>
    <t>Gombe</t>
  </si>
  <si>
    <t>Kahama</t>
  </si>
  <si>
    <t>K-group</t>
  </si>
  <si>
    <t>Sonso</t>
  </si>
  <si>
    <t>Kalinzu M-group</t>
  </si>
  <si>
    <t>Kanyawara</t>
  </si>
  <si>
    <t>Kyambura</t>
  </si>
  <si>
    <t>Moto</t>
  </si>
  <si>
    <t>North</t>
  </si>
  <si>
    <t>Bossou</t>
  </si>
  <si>
    <t>Bakumba</t>
  </si>
  <si>
    <t>Bompusa</t>
  </si>
  <si>
    <t>E1</t>
  </si>
  <si>
    <t>Fongoli</t>
  </si>
  <si>
    <t>Tai</t>
  </si>
  <si>
    <t>Lomako</t>
  </si>
  <si>
    <t>rn</t>
  </si>
  <si>
    <t>clade</t>
  </si>
  <si>
    <t>site</t>
  </si>
  <si>
    <t>community</t>
  </si>
  <si>
    <t>E</t>
  </si>
  <si>
    <t>W</t>
  </si>
  <si>
    <t>B</t>
  </si>
  <si>
    <t>adult means animal greater than or equal to 12 years old</t>
  </si>
  <si>
    <t>adult males</t>
  </si>
  <si>
    <t>adult females</t>
  </si>
  <si>
    <t>years observed</t>
  </si>
  <si>
    <t>animal-years weighted</t>
  </si>
  <si>
    <t>community median</t>
  </si>
  <si>
    <t>clades:</t>
  </si>
  <si>
    <t>E - Eastern chimpanzee</t>
  </si>
  <si>
    <t>W - Western chimpanzee</t>
  </si>
  <si>
    <t>B - bonobos</t>
  </si>
  <si>
    <t>notes and source</t>
  </si>
  <si>
    <t>chimpanzee</t>
  </si>
  <si>
    <t>bonobo</t>
  </si>
  <si>
    <t>Kasekela</t>
  </si>
  <si>
    <t>Mahale</t>
  </si>
  <si>
    <t>Budongo</t>
  </si>
  <si>
    <t>Mitumba</t>
  </si>
  <si>
    <t>M-group</t>
  </si>
  <si>
    <t>Ngogo</t>
  </si>
  <si>
    <t>Kanyantale</t>
  </si>
  <si>
    <t>South</t>
  </si>
  <si>
    <t>East</t>
  </si>
  <si>
    <t>Eyengo</t>
  </si>
  <si>
    <t>Kalinzu</t>
  </si>
  <si>
    <t>Kibale</t>
  </si>
  <si>
    <t>Goualougo</t>
  </si>
  <si>
    <t>LuiKotale</t>
  </si>
  <si>
    <t>Wamba</t>
  </si>
  <si>
    <t>Middle</t>
  </si>
  <si>
    <t>chimpanzee and bonobo</t>
  </si>
  <si>
    <t>animal years</t>
  </si>
  <si>
    <t>females / male (adults)</t>
  </si>
  <si>
    <t>Chimpanzee and bonobo community sex ratios among adults</t>
  </si>
  <si>
    <t>aggregate population</t>
  </si>
  <si>
    <t xml:space="preserve">Wilson, Michael L., Christophe Boesch, Barbara Fruth, Takeshi Furuichi, Ian C. Gilby, Chie Hashimoto, Catherine L. Hobaiter, et al. 2014. "Lethal aggression in Pan is better explained by adaptive strategies than human impacts." Nature. 513 (7518): 414-417. </t>
  </si>
  <si>
    <t>From Extended Data Figure 1a in:</t>
  </si>
  <si>
    <t>For related discussion:</t>
  </si>
  <si>
    <t>http://purplemotes.net/2014/10/19/females-bonobo-society/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</si>
</sst>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 x14ac:knownFonts="1">
    <font>
      <sz val="11"/>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1" fontId="0" fillId="0" borderId="0" xfId="0" applyNumberFormat="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2"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left"/>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workbookViewId="0">
      <selection activeCell="F4" sqref="F3:F4"/>
    </sheetView>
  </sheetViews>
  <sheetFormatPr defaultRowHeight="14.25" x14ac:dyDescent="0.2"/>
  <cols>
    <col min="1" max="1" width="4.875" customWidth="1"/>
    <col min="2" max="2" width="5.5" customWidth="1"/>
    <col min="3" max="3" width="15.75" customWidth="1"/>
    <col min="4" max="4" width="19.875" customWidth="1"/>
    <col min="5" max="5" width="10" customWidth="1"/>
    <col min="6" max="6" width="11.25" customWidth="1"/>
    <col min="7" max="8" width="10.875" customWidth="1"/>
    <col min="10" max="10" width="2.25" customWidth="1"/>
    <col min="11" max="11" width="49.5" customWidth="1"/>
  </cols>
  <sheetData>
    <row r="1" spans="1:11" x14ac:dyDescent="0.2">
      <c r="A1" t="s">
        <v>55</v>
      </c>
    </row>
    <row r="2" spans="1:11" x14ac:dyDescent="0.2">
      <c r="A2" s="10" t="s">
        <v>59</v>
      </c>
      <c r="B2" s="10"/>
      <c r="C2" s="10"/>
      <c r="D2" s="9"/>
      <c r="E2" s="9"/>
    </row>
    <row r="3" spans="1:11" x14ac:dyDescent="0.2">
      <c r="A3" s="10" t="s">
        <v>60</v>
      </c>
      <c r="B3" s="10"/>
      <c r="C3" s="10"/>
      <c r="D3" s="10"/>
      <c r="E3" s="10"/>
    </row>
    <row r="4" spans="1:11" s="1" customFormat="1" ht="42.75" x14ac:dyDescent="0.2">
      <c r="A4" s="1" t="s">
        <v>16</v>
      </c>
      <c r="B4" s="1" t="s">
        <v>17</v>
      </c>
      <c r="C4" s="1" t="s">
        <v>18</v>
      </c>
      <c r="D4" s="1" t="s">
        <v>19</v>
      </c>
      <c r="E4" s="2" t="s">
        <v>26</v>
      </c>
      <c r="F4" s="2" t="s">
        <v>53</v>
      </c>
      <c r="G4" s="2" t="s">
        <v>24</v>
      </c>
      <c r="H4" s="2" t="s">
        <v>25</v>
      </c>
      <c r="I4" s="2" t="s">
        <v>54</v>
      </c>
      <c r="K4" s="1" t="s">
        <v>33</v>
      </c>
    </row>
    <row r="5" spans="1:11" x14ac:dyDescent="0.2">
      <c r="A5">
        <v>1</v>
      </c>
      <c r="B5" t="s">
        <v>20</v>
      </c>
      <c r="C5" t="s">
        <v>0</v>
      </c>
      <c r="D5" t="s">
        <v>36</v>
      </c>
      <c r="E5" s="3">
        <v>53</v>
      </c>
      <c r="F5" s="4">
        <f>E5*(G5+H5)</f>
        <v>1505.1999999999998</v>
      </c>
      <c r="G5" s="5">
        <v>11.5</v>
      </c>
      <c r="H5" s="5">
        <v>16.899999999999999</v>
      </c>
      <c r="I5" s="5">
        <f>H5/G5</f>
        <v>1.4695652173913043</v>
      </c>
      <c r="K5" t="s">
        <v>23</v>
      </c>
    </row>
    <row r="6" spans="1:11" x14ac:dyDescent="0.2">
      <c r="A6">
        <v>2</v>
      </c>
      <c r="B6" t="s">
        <v>20</v>
      </c>
      <c r="C6" t="s">
        <v>0</v>
      </c>
      <c r="D6" t="s">
        <v>1</v>
      </c>
      <c r="E6" s="3">
        <v>4</v>
      </c>
      <c r="F6" s="4">
        <f t="shared" ref="F6:F26" si="0">E6*(G6+H6)</f>
        <v>26.4</v>
      </c>
      <c r="G6" s="5">
        <v>4</v>
      </c>
      <c r="H6" s="5">
        <v>2.6</v>
      </c>
      <c r="I6" s="5">
        <f t="shared" ref="I6:I26" si="1">H6/G6</f>
        <v>0.65</v>
      </c>
      <c r="K6" t="s">
        <v>29</v>
      </c>
    </row>
    <row r="7" spans="1:11" x14ac:dyDescent="0.2">
      <c r="A7">
        <v>3</v>
      </c>
      <c r="B7" t="s">
        <v>20</v>
      </c>
      <c r="C7" t="s">
        <v>0</v>
      </c>
      <c r="D7" t="s">
        <v>39</v>
      </c>
      <c r="E7" s="3">
        <v>28</v>
      </c>
      <c r="F7" s="4">
        <f t="shared" si="0"/>
        <v>310.8</v>
      </c>
      <c r="G7" s="5">
        <v>3</v>
      </c>
      <c r="H7" s="5">
        <v>8.1</v>
      </c>
      <c r="I7" s="5">
        <f t="shared" si="1"/>
        <v>2.6999999999999997</v>
      </c>
      <c r="K7" t="s">
        <v>30</v>
      </c>
    </row>
    <row r="8" spans="1:11" x14ac:dyDescent="0.2">
      <c r="A8">
        <v>4</v>
      </c>
      <c r="B8" t="s">
        <v>20</v>
      </c>
      <c r="C8" t="s">
        <v>37</v>
      </c>
      <c r="D8" t="s">
        <v>2</v>
      </c>
      <c r="E8" s="3">
        <v>17</v>
      </c>
      <c r="F8" s="4">
        <f t="shared" si="0"/>
        <v>239.7</v>
      </c>
      <c r="G8" s="5">
        <v>4</v>
      </c>
      <c r="H8" s="5">
        <v>10.1</v>
      </c>
      <c r="I8" s="5">
        <f t="shared" si="1"/>
        <v>2.5249999999999999</v>
      </c>
      <c r="K8" t="s">
        <v>31</v>
      </c>
    </row>
    <row r="9" spans="1:11" x14ac:dyDescent="0.2">
      <c r="A9">
        <v>5</v>
      </c>
      <c r="B9" t="s">
        <v>20</v>
      </c>
      <c r="C9" t="s">
        <v>37</v>
      </c>
      <c r="D9" t="s">
        <v>40</v>
      </c>
      <c r="E9" s="3">
        <v>48</v>
      </c>
      <c r="F9" s="4">
        <f t="shared" si="0"/>
        <v>1872</v>
      </c>
      <c r="G9" s="5">
        <v>11.7</v>
      </c>
      <c r="H9" s="5">
        <v>27.3</v>
      </c>
      <c r="I9" s="5">
        <f t="shared" si="1"/>
        <v>2.3333333333333335</v>
      </c>
      <c r="K9" t="s">
        <v>32</v>
      </c>
    </row>
    <row r="10" spans="1:11" x14ac:dyDescent="0.2">
      <c r="A10">
        <v>6</v>
      </c>
      <c r="B10" t="s">
        <v>20</v>
      </c>
      <c r="C10" t="s">
        <v>38</v>
      </c>
      <c r="D10" t="s">
        <v>3</v>
      </c>
      <c r="E10" s="3">
        <v>23</v>
      </c>
      <c r="F10" s="4">
        <f t="shared" si="0"/>
        <v>844.1</v>
      </c>
      <c r="G10" s="5">
        <v>13.5</v>
      </c>
      <c r="H10" s="5">
        <v>23.2</v>
      </c>
      <c r="I10" s="5">
        <f t="shared" si="1"/>
        <v>1.7185185185185186</v>
      </c>
    </row>
    <row r="11" spans="1:11" x14ac:dyDescent="0.2">
      <c r="A11">
        <v>7</v>
      </c>
      <c r="B11" t="s">
        <v>20</v>
      </c>
      <c r="C11" t="s">
        <v>46</v>
      </c>
      <c r="D11" t="s">
        <v>4</v>
      </c>
      <c r="E11" s="3">
        <v>16</v>
      </c>
      <c r="F11" s="4">
        <f t="shared" si="0"/>
        <v>544</v>
      </c>
      <c r="G11" s="5">
        <v>14</v>
      </c>
      <c r="H11" s="5">
        <v>20</v>
      </c>
      <c r="I11" s="5">
        <f t="shared" si="1"/>
        <v>1.4285714285714286</v>
      </c>
    </row>
    <row r="12" spans="1:11" x14ac:dyDescent="0.2">
      <c r="A12">
        <v>8</v>
      </c>
      <c r="B12" t="s">
        <v>20</v>
      </c>
      <c r="C12" t="s">
        <v>47</v>
      </c>
      <c r="D12" t="s">
        <v>5</v>
      </c>
      <c r="E12" s="3">
        <v>26</v>
      </c>
      <c r="F12" s="4">
        <f t="shared" si="0"/>
        <v>722.8</v>
      </c>
      <c r="G12" s="5">
        <v>11.4</v>
      </c>
      <c r="H12" s="5">
        <v>16.399999999999999</v>
      </c>
      <c r="I12" s="5">
        <f t="shared" si="1"/>
        <v>1.43859649122807</v>
      </c>
      <c r="K12" t="s">
        <v>58</v>
      </c>
    </row>
    <row r="13" spans="1:11" x14ac:dyDescent="0.2">
      <c r="A13">
        <v>9</v>
      </c>
      <c r="B13" t="s">
        <v>20</v>
      </c>
      <c r="C13" t="s">
        <v>47</v>
      </c>
      <c r="D13" t="s">
        <v>41</v>
      </c>
      <c r="E13" s="3">
        <v>18</v>
      </c>
      <c r="F13" s="4">
        <f t="shared" si="0"/>
        <v>1584</v>
      </c>
      <c r="G13" s="5">
        <v>37</v>
      </c>
      <c r="H13" s="5">
        <v>51</v>
      </c>
      <c r="I13" s="5">
        <f t="shared" si="1"/>
        <v>1.3783783783783783</v>
      </c>
      <c r="K13" s="11" t="s">
        <v>57</v>
      </c>
    </row>
    <row r="14" spans="1:11" x14ac:dyDescent="0.2">
      <c r="A14">
        <v>10</v>
      </c>
      <c r="B14" t="s">
        <v>20</v>
      </c>
      <c r="C14" t="s">
        <v>47</v>
      </c>
      <c r="D14" t="s">
        <v>42</v>
      </c>
      <c r="E14" s="3">
        <v>16</v>
      </c>
      <c r="F14" s="4">
        <f t="shared" si="0"/>
        <v>768</v>
      </c>
      <c r="G14" s="5">
        <v>22.5</v>
      </c>
      <c r="H14" s="5">
        <v>25.5</v>
      </c>
      <c r="I14" s="5">
        <f t="shared" si="1"/>
        <v>1.1333333333333333</v>
      </c>
      <c r="K14" s="11"/>
    </row>
    <row r="15" spans="1:11" x14ac:dyDescent="0.2">
      <c r="A15">
        <v>11</v>
      </c>
      <c r="B15" t="s">
        <v>20</v>
      </c>
      <c r="C15" t="s">
        <v>6</v>
      </c>
      <c r="D15" t="s">
        <v>6</v>
      </c>
      <c r="E15" s="3">
        <v>19</v>
      </c>
      <c r="F15" s="4">
        <f t="shared" si="0"/>
        <v>171</v>
      </c>
      <c r="G15" s="5">
        <v>3</v>
      </c>
      <c r="H15" s="5">
        <v>6</v>
      </c>
      <c r="I15" s="5">
        <f t="shared" si="1"/>
        <v>2</v>
      </c>
      <c r="K15" s="11"/>
    </row>
    <row r="16" spans="1:11" x14ac:dyDescent="0.2">
      <c r="A16">
        <v>12</v>
      </c>
      <c r="B16" t="s">
        <v>20</v>
      </c>
      <c r="C16" t="s">
        <v>48</v>
      </c>
      <c r="D16" t="s">
        <v>7</v>
      </c>
      <c r="E16" s="3">
        <v>14</v>
      </c>
      <c r="F16" s="4">
        <f t="shared" si="0"/>
        <v>350</v>
      </c>
      <c r="G16" s="5">
        <v>11</v>
      </c>
      <c r="H16" s="5">
        <v>14</v>
      </c>
      <c r="I16" s="5">
        <f t="shared" si="1"/>
        <v>1.2727272727272727</v>
      </c>
      <c r="K16" s="11"/>
    </row>
    <row r="17" spans="1:11" x14ac:dyDescent="0.2">
      <c r="A17">
        <v>13</v>
      </c>
      <c r="B17" t="s">
        <v>21</v>
      </c>
      <c r="C17" t="s">
        <v>14</v>
      </c>
      <c r="D17" t="s">
        <v>8</v>
      </c>
      <c r="E17" s="3">
        <v>34</v>
      </c>
      <c r="F17" s="4">
        <f t="shared" si="0"/>
        <v>588.20000000000005</v>
      </c>
      <c r="G17" s="5">
        <v>4.3</v>
      </c>
      <c r="H17" s="5">
        <v>13</v>
      </c>
      <c r="I17" s="5">
        <f t="shared" si="1"/>
        <v>3.0232558139534884</v>
      </c>
      <c r="K17" s="11"/>
    </row>
    <row r="18" spans="1:11" x14ac:dyDescent="0.2">
      <c r="A18">
        <v>14</v>
      </c>
      <c r="B18" t="s">
        <v>21</v>
      </c>
      <c r="C18" t="s">
        <v>14</v>
      </c>
      <c r="D18" t="s">
        <v>43</v>
      </c>
      <c r="E18" s="3">
        <v>24</v>
      </c>
      <c r="F18" s="4">
        <f t="shared" si="0"/>
        <v>480</v>
      </c>
      <c r="G18" s="5">
        <v>5.3</v>
      </c>
      <c r="H18" s="5">
        <v>14.7</v>
      </c>
      <c r="I18" s="5">
        <f t="shared" si="1"/>
        <v>2.7735849056603774</v>
      </c>
      <c r="K18" s="11"/>
    </row>
    <row r="19" spans="1:11" x14ac:dyDescent="0.2">
      <c r="A19">
        <v>15</v>
      </c>
      <c r="B19" t="s">
        <v>21</v>
      </c>
      <c r="C19" t="s">
        <v>14</v>
      </c>
      <c r="D19" t="s">
        <v>51</v>
      </c>
      <c r="E19" s="3">
        <v>24</v>
      </c>
      <c r="F19" s="4">
        <f t="shared" si="0"/>
        <v>98.399999999999991</v>
      </c>
      <c r="G19" s="5">
        <v>2</v>
      </c>
      <c r="H19" s="5">
        <v>2.1</v>
      </c>
      <c r="I19" s="5">
        <f t="shared" si="1"/>
        <v>1.05</v>
      </c>
    </row>
    <row r="20" spans="1:11" x14ac:dyDescent="0.2">
      <c r="A20">
        <v>16</v>
      </c>
      <c r="B20" t="s">
        <v>21</v>
      </c>
      <c r="C20" t="s">
        <v>14</v>
      </c>
      <c r="D20" t="s">
        <v>44</v>
      </c>
      <c r="E20" s="3">
        <v>13</v>
      </c>
      <c r="F20" s="4">
        <f t="shared" si="0"/>
        <v>258.7</v>
      </c>
      <c r="G20" s="5">
        <v>4.9000000000000004</v>
      </c>
      <c r="H20" s="5">
        <v>15</v>
      </c>
      <c r="I20" s="5">
        <f t="shared" si="1"/>
        <v>3.0612244897959182</v>
      </c>
    </row>
    <row r="21" spans="1:11" x14ac:dyDescent="0.2">
      <c r="A21">
        <v>17</v>
      </c>
      <c r="B21" t="s">
        <v>21</v>
      </c>
      <c r="C21" t="s">
        <v>9</v>
      </c>
      <c r="D21" t="s">
        <v>9</v>
      </c>
      <c r="E21" s="3">
        <v>37</v>
      </c>
      <c r="F21" s="4">
        <f t="shared" si="0"/>
        <v>318.2</v>
      </c>
      <c r="G21" s="5">
        <v>1.9</v>
      </c>
      <c r="H21" s="5">
        <v>6.7</v>
      </c>
      <c r="I21" s="5">
        <f t="shared" si="1"/>
        <v>3.5263157894736845</v>
      </c>
    </row>
    <row r="22" spans="1:11" x14ac:dyDescent="0.2">
      <c r="A22">
        <v>18</v>
      </c>
      <c r="B22" t="s">
        <v>21</v>
      </c>
      <c r="C22" t="s">
        <v>13</v>
      </c>
      <c r="D22" t="s">
        <v>13</v>
      </c>
      <c r="E22" s="3">
        <v>12</v>
      </c>
      <c r="F22" s="4">
        <f t="shared" si="0"/>
        <v>225.60000000000002</v>
      </c>
      <c r="G22" s="5">
        <v>11.8</v>
      </c>
      <c r="H22" s="5">
        <v>7</v>
      </c>
      <c r="I22" s="5">
        <f t="shared" si="1"/>
        <v>0.59322033898305082</v>
      </c>
    </row>
    <row r="23" spans="1:11" x14ac:dyDescent="0.2">
      <c r="A23">
        <v>19</v>
      </c>
      <c r="B23" t="s">
        <v>22</v>
      </c>
      <c r="C23" t="s">
        <v>15</v>
      </c>
      <c r="D23" t="s">
        <v>10</v>
      </c>
      <c r="E23" s="3">
        <v>21</v>
      </c>
      <c r="F23" s="4">
        <f t="shared" si="0"/>
        <v>462</v>
      </c>
      <c r="G23" s="5">
        <v>8</v>
      </c>
      <c r="H23" s="5">
        <v>14</v>
      </c>
      <c r="I23" s="5">
        <f t="shared" si="1"/>
        <v>1.75</v>
      </c>
    </row>
    <row r="24" spans="1:11" x14ac:dyDescent="0.2">
      <c r="A24">
        <v>20</v>
      </c>
      <c r="B24" t="s">
        <v>22</v>
      </c>
      <c r="C24" t="s">
        <v>15</v>
      </c>
      <c r="D24" t="s">
        <v>45</v>
      </c>
      <c r="E24" s="3">
        <v>21</v>
      </c>
      <c r="F24" s="4">
        <f t="shared" si="0"/>
        <v>252</v>
      </c>
      <c r="G24" s="5">
        <v>5</v>
      </c>
      <c r="H24" s="5">
        <v>7</v>
      </c>
      <c r="I24" s="5">
        <f t="shared" si="1"/>
        <v>1.4</v>
      </c>
    </row>
    <row r="25" spans="1:11" x14ac:dyDescent="0.2">
      <c r="A25">
        <v>21</v>
      </c>
      <c r="B25" t="s">
        <v>22</v>
      </c>
      <c r="C25" t="s">
        <v>49</v>
      </c>
      <c r="D25" t="s">
        <v>11</v>
      </c>
      <c r="E25" s="3">
        <v>11</v>
      </c>
      <c r="F25" s="4">
        <f t="shared" si="0"/>
        <v>154</v>
      </c>
      <c r="G25" s="5">
        <v>3.8</v>
      </c>
      <c r="H25" s="5">
        <v>10.199999999999999</v>
      </c>
      <c r="I25" s="5">
        <f t="shared" si="1"/>
        <v>2.6842105263157894</v>
      </c>
    </row>
    <row r="26" spans="1:11" x14ac:dyDescent="0.2">
      <c r="A26">
        <v>22</v>
      </c>
      <c r="B26" t="s">
        <v>22</v>
      </c>
      <c r="C26" t="s">
        <v>50</v>
      </c>
      <c r="D26" t="s">
        <v>12</v>
      </c>
      <c r="E26" s="3">
        <v>39</v>
      </c>
      <c r="F26" s="4">
        <f t="shared" si="0"/>
        <v>503.09999999999997</v>
      </c>
      <c r="G26" s="5">
        <v>6.3</v>
      </c>
      <c r="H26" s="5">
        <v>6.6</v>
      </c>
      <c r="I26" s="5">
        <f t="shared" si="1"/>
        <v>1.0476190476190477</v>
      </c>
    </row>
    <row r="27" spans="1:11" x14ac:dyDescent="0.2">
      <c r="E27" s="3"/>
      <c r="F27" s="4"/>
      <c r="G27" s="5"/>
      <c r="H27" s="5"/>
      <c r="I27" s="5"/>
    </row>
    <row r="28" spans="1:11" x14ac:dyDescent="0.2">
      <c r="D28" t="s">
        <v>56</v>
      </c>
      <c r="E28" s="4">
        <f t="shared" ref="E28:F28" si="2">SUM(E5:E26)</f>
        <v>518</v>
      </c>
      <c r="F28" s="4">
        <f t="shared" si="2"/>
        <v>12278.200000000003</v>
      </c>
      <c r="G28" s="5">
        <f>SUM(G5:G26)</f>
        <v>199.90000000000009</v>
      </c>
      <c r="H28" s="5">
        <f>SUM(H5:H26)</f>
        <v>317.39999999999998</v>
      </c>
      <c r="I28" s="6">
        <f>H28/G28</f>
        <v>1.5877938969484735</v>
      </c>
    </row>
    <row r="29" spans="1:11" x14ac:dyDescent="0.2">
      <c r="G29" s="10" t="s">
        <v>28</v>
      </c>
      <c r="H29" s="10"/>
      <c r="I29" s="7">
        <f>MEDIAN(I5:I26)</f>
        <v>1.5940418679549113</v>
      </c>
    </row>
    <row r="30" spans="1:11" x14ac:dyDescent="0.2">
      <c r="G30" s="9"/>
      <c r="H30" s="9"/>
      <c r="I30" s="8"/>
    </row>
    <row r="31" spans="1:11" x14ac:dyDescent="0.2">
      <c r="G31" s="10" t="s">
        <v>27</v>
      </c>
      <c r="H31" s="10"/>
      <c r="I31" s="8"/>
    </row>
    <row r="32" spans="1:11" x14ac:dyDescent="0.2">
      <c r="G32" s="10" t="s">
        <v>34</v>
      </c>
      <c r="H32" s="10"/>
      <c r="I32" s="7">
        <f>SUMPRODUCT(F5:F22,I5:I22)/SUM(F5:F22)</f>
        <v>1.8713574311399912</v>
      </c>
    </row>
    <row r="33" spans="7:9" x14ac:dyDescent="0.2">
      <c r="G33" s="10" t="s">
        <v>35</v>
      </c>
      <c r="H33" s="10"/>
      <c r="I33" s="7">
        <f>SUMPRODUCT(F23:F26,I23:I26)/SUM(F23:F26)</f>
        <v>1.5328754751001199</v>
      </c>
    </row>
    <row r="34" spans="7:9" x14ac:dyDescent="0.2">
      <c r="G34" s="10" t="s">
        <v>52</v>
      </c>
      <c r="H34" s="10"/>
      <c r="I34" s="7">
        <f>SUMPRODUCT(F5:F26,I5:I26)/SUM(F5:F26)</f>
        <v>1.8335593328905515</v>
      </c>
    </row>
  </sheetData>
  <mergeCells count="8">
    <mergeCell ref="K13:K18"/>
    <mergeCell ref="A3:E3"/>
    <mergeCell ref="A2:C2"/>
    <mergeCell ref="G29:H29"/>
    <mergeCell ref="G31:H31"/>
    <mergeCell ref="G32:H32"/>
    <mergeCell ref="G33:H33"/>
    <mergeCell ref="G34:H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pan sex demographics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dc:creator>
  <cp:lastModifiedBy>Douglas</cp:lastModifiedBy>
  <dcterms:created xsi:type="dcterms:W3CDTF">2014-11-22T16:57:37Z</dcterms:created>
  <dcterms:modified xsi:type="dcterms:W3CDTF">2014-11-27T03:43:38Z</dcterms:modified>
</cp:coreProperties>
</file>